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C0558DB0-CC20-4FE9-8CE7-CE4F8A137378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2022" sheetId="3" r:id="rId1"/>
  </sheets>
  <definedNames>
    <definedName name="_xlnm.Print_Titles" localSheetId="0">'2022'!$9:$9</definedName>
    <definedName name="_xlnm.Print_Area" localSheetId="0">'2022'!$A$1:$D$60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3" l="1"/>
  <c r="D39" i="3" s="1"/>
  <c r="D38" i="3" s="1"/>
  <c r="D31" i="3"/>
  <c r="D29" i="3"/>
  <c r="D28" i="3" s="1"/>
  <c r="D22" i="3"/>
  <c r="D21" i="3"/>
  <c r="D20" i="3"/>
  <c r="D13" i="3"/>
  <c r="D12" i="3" s="1"/>
  <c r="D36" i="3"/>
  <c r="D34" i="3" s="1"/>
  <c r="D33" i="3" s="1"/>
  <c r="D32" i="3" s="1"/>
  <c r="D45" i="3"/>
  <c r="D44" i="3" s="1"/>
  <c r="D42" i="3"/>
  <c r="D41" i="3" s="1"/>
  <c r="D24" i="3"/>
  <c r="D23" i="3" s="1"/>
  <c r="D18" i="3" l="1"/>
  <c r="D14" i="3" s="1"/>
  <c r="D47" i="3"/>
  <c r="D11" i="3"/>
  <c r="D26" i="3" s="1"/>
  <c r="D48" i="3" l="1"/>
</calcChain>
</file>

<file path=xl/sharedStrings.xml><?xml version="1.0" encoding="utf-8"?>
<sst xmlns="http://schemas.openxmlformats.org/spreadsheetml/2006/main" count="84" uniqueCount="77">
  <si>
    <t>Наименование</t>
  </si>
  <si>
    <t>ЦСР</t>
  </si>
  <si>
    <t>ВР</t>
  </si>
  <si>
    <t>Сумма 
(тыс. рублей)</t>
  </si>
  <si>
    <t>Публичные нормативные обязательства 
городского округа город Воронеж</t>
  </si>
  <si>
    <t>Всего</t>
  </si>
  <si>
    <t>ИТОГО</t>
  </si>
  <si>
    <t>Публичные нормативные обязательства 
по переданным государственным полномочиям Воронежской области</t>
  </si>
  <si>
    <t>к решению Воронежской</t>
  </si>
  <si>
    <t>городской Думы</t>
  </si>
  <si>
    <t>В.Ф. Ходырев</t>
  </si>
  <si>
    <t>Муниципальная программа городского округа город Воронеж "Развитие образования"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</si>
  <si>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</si>
  <si>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Дотация на питание родителям обучающихся</t>
  </si>
  <si>
    <t>Выплата единовременного пособия при всех формах устройства детей, лишенных родительского попечения, в семью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</si>
  <si>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</si>
  <si>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 городского округа город Воронеж" муниципальной программы городского округа город Воронеж "Развитие культуры"</t>
  </si>
  <si>
    <t>02 5 7816</t>
  </si>
  <si>
    <t>02 5 7817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</si>
  <si>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</si>
  <si>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Обеспечение выплат патронатной семье на содержание подопечных детей</t>
  </si>
  <si>
    <t>Обеспечение выплаты вознаграждения патронатному воспитателю</t>
  </si>
  <si>
    <t>Председатель Воронежской
городской Думы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</si>
  <si>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</si>
  <si>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Муниципальная программа городского округа город Воронеж "Развитие физической культуры и спорта"</t>
  </si>
  <si>
    <t>Муниципальная программа городского округа город Воронеж "Муниципальное управление"</t>
  </si>
  <si>
    <t>Ежемесячные денежные выплаты гражданам, имеющим почетное звание «Почетный гражданин городского округа город Воронеж»</t>
  </si>
  <si>
    <t>Подпрограмма "Развитие дошкольного образования" муниципальной программы городского округа город Воронеж "Развитие образования"</t>
  </si>
  <si>
    <t>Основное мероприятие "Социализация детей-сирот и детей, нуждающихся в особой защите государства" муниципальной программы городского округа город Воронеж "Развитие образования"</t>
  </si>
  <si>
    <t>Подпрограмма "Развитие общего и дополнительного образования" муниципальной программы городского округа город Воронеж "Развитие образования"</t>
  </si>
  <si>
    <t>Основное мероприятие "Развитие массовой физической культуры и спорта" муниципальной программы городского округа город Воронеж "Развитие физической культуры и спорта"</t>
  </si>
  <si>
    <t>Основное мероприятие "Дополнительные выплаты отдельным категориям граждан и поддержка некоммерческих организаций городского округа город Воронеж" муниципальной программы городского округа город Воронеж "Муниципальное управление"</t>
  </si>
  <si>
    <t>02 00 2 52600</t>
  </si>
  <si>
    <t>02 00 2 00000</t>
  </si>
  <si>
    <t>02 2 00 00110</t>
  </si>
  <si>
    <t>02 2 00 00000</t>
  </si>
  <si>
    <t>02 0 00 00000</t>
  </si>
  <si>
    <t>02 2 00 00120</t>
  </si>
  <si>
    <t>11 0 00 00000</t>
  </si>
  <si>
    <t>11 1 00 00000</t>
  </si>
  <si>
    <t>11 1 00 00110</t>
  </si>
  <si>
    <t>50 0 00 00000</t>
  </si>
  <si>
    <t>50 0 06 00000</t>
  </si>
  <si>
    <t>50 0 06 80520</t>
  </si>
  <si>
    <t>02 1 00 78150</t>
  </si>
  <si>
    <t>02 1 00 00000</t>
  </si>
  <si>
    <t>05 0 00 00000</t>
  </si>
  <si>
    <t>13 0 00 00000</t>
  </si>
  <si>
    <t>13 0 01 00000</t>
  </si>
  <si>
    <t>13 0 01 00110</t>
  </si>
  <si>
    <t>Обеспечение жильем граждан, уволенных с военной службы (службы), и приравненных к ним лиц</t>
  </si>
  <si>
    <t>Основное мероприятие "Обеспечение жильем граждан, уволенных с военной службы (службы) и приравненных к ним лиц"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</si>
  <si>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05 0 04 00000</t>
  </si>
  <si>
    <t>05 0 04 54850</t>
  </si>
  <si>
    <t>Оказание мер социальной поддержки семьям, взявшим на воспитание детей-сирот, оставшихся без попечения родителей</t>
  </si>
  <si>
    <t>02 00 2 78540</t>
  </si>
  <si>
    <t>Основное мероприятие "Обеспечение жильем молодых семей"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</si>
  <si>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Реализация мероприятий по обеспечению жильем молодых семей</t>
  </si>
  <si>
    <t>05 0 05 L4970</t>
  </si>
  <si>
    <t>05 0 05 00000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</si>
  <si>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</si>
  <si>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Осуществление отдельных государственных полномочий Воронежской области по обеспечению выплат вознаграждения, причитающегося приемному родителю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</si>
  <si>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</si>
  <si>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в том числе:</t>
  </si>
  <si>
    <t>02 00 2 78541</t>
  </si>
  <si>
    <t>02 00 2 78542</t>
  </si>
  <si>
    <t>02 00 2 78543</t>
  </si>
  <si>
    <t>бюджета городского округа</t>
  </si>
  <si>
    <t>в том числе за счет средств:</t>
  </si>
  <si>
    <t>федерального и областного бюджетов</t>
  </si>
  <si>
    <t>Приложение № 10</t>
  </si>
  <si>
    <t>РАСПРЕДЕЛЕНИЕ БЮДЖЕТНЫХ АССИГНОВАНИЙ НА ИСПОЛНЕНИЕ ПУБЛИЧНЫХ НОРМАТИВНЫХ ОБЯЗАТЕЛЬСТВ НА 2022 ГОД</t>
  </si>
  <si>
    <t xml:space="preserve">                        Глава городского округа 
                        город Воронеж</t>
  </si>
  <si>
    <t xml:space="preserve">                                            В.Ю. Кстенин</t>
  </si>
  <si>
    <t>"Приложение № 10 к решению Воронежской городской Думы 
от 22.12.2021 № 370-V "О бюджете городского округа город Воронеж на 2022 год и на плановый период 2023 и 2024 годов"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</si>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</sst>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.5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64" fontId="2" fillId="0" borderId="0" xfId="0" applyNumberFormat="1" applyFont="1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49" fontId="1" fillId="0" borderId="3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/>
    <xf numFmtId="4" fontId="5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0"/>
  <sheetViews>
    <sheetView tabSelected="1" view="pageBreakPreview" topLeftCell="A48" zoomScaleNormal="100" zoomScaleSheetLayoutView="100" workbookViewId="0">
      <selection activeCell="C18" sqref="C18"/>
    </sheetView>
  </sheetViews>
  <sheetFormatPr defaultRowHeight="15.75" x14ac:dyDescent="0.25"/>
  <cols>
    <col min="1" max="1" width="58" style="19" customWidth="1"/>
    <col min="2" max="2" width="15.42578125" style="2" customWidth="1"/>
    <col min="3" max="3" width="8.7109375" style="2" customWidth="1"/>
    <col min="4" max="4" width="16" style="16" customWidth="1"/>
    <col min="5" max="5" width="9.140625" style="2"/>
    <col min="6" max="6" width="10.140625" style="2" bestFit="1" customWidth="1"/>
    <col min="7" max="16384" width="9.140625" style="2"/>
  </cols>
  <sheetData>
    <row r="1" spans="1:8" x14ac:dyDescent="0.25">
      <c r="B1" s="51" t="s">
        <v>70</v>
      </c>
      <c r="C1" s="51"/>
      <c r="D1" s="51"/>
    </row>
    <row r="2" spans="1:8" x14ac:dyDescent="0.25">
      <c r="B2" s="51" t="s">
        <v>8</v>
      </c>
      <c r="C2" s="51"/>
      <c r="D2" s="51"/>
    </row>
    <row r="3" spans="1:8" x14ac:dyDescent="0.25">
      <c r="B3" s="51" t="s">
        <v>9</v>
      </c>
      <c r="C3" s="51"/>
      <c r="D3" s="51"/>
    </row>
    <row r="4" spans="1:8" ht="18.75" customHeight="1" x14ac:dyDescent="0.25">
      <c r="B4" s="51" t="s">
        <v>76</v>
      </c>
      <c r="C4" s="51"/>
      <c r="D4" s="51"/>
    </row>
    <row r="5" spans="1:8" ht="11.25" customHeight="1" x14ac:dyDescent="0.25"/>
    <row r="6" spans="1:8" s="10" customFormat="1" ht="56.25" customHeight="1" x14ac:dyDescent="0.2">
      <c r="A6" s="47" t="s">
        <v>74</v>
      </c>
      <c r="B6" s="47"/>
      <c r="C6" s="47"/>
      <c r="D6" s="47"/>
      <c r="E6" s="1"/>
      <c r="F6" s="1"/>
      <c r="G6" s="1"/>
      <c r="H6" s="1"/>
    </row>
    <row r="7" spans="1:8" ht="36" customHeight="1" x14ac:dyDescent="0.25">
      <c r="A7" s="48" t="s">
        <v>71</v>
      </c>
      <c r="B7" s="48"/>
      <c r="C7" s="48"/>
      <c r="D7" s="48"/>
    </row>
    <row r="8" spans="1:8" ht="9" customHeight="1" x14ac:dyDescent="0.25"/>
    <row r="9" spans="1:8" s="1" customFormat="1" ht="31.5" x14ac:dyDescent="0.2">
      <c r="A9" s="3" t="s">
        <v>0</v>
      </c>
      <c r="B9" s="7" t="s">
        <v>1</v>
      </c>
      <c r="C9" s="7" t="s">
        <v>2</v>
      </c>
      <c r="D9" s="17" t="s">
        <v>3</v>
      </c>
    </row>
    <row r="10" spans="1:8" ht="39" customHeight="1" x14ac:dyDescent="0.25">
      <c r="A10" s="49" t="s">
        <v>7</v>
      </c>
      <c r="B10" s="50"/>
      <c r="C10" s="50"/>
      <c r="D10" s="50"/>
    </row>
    <row r="11" spans="1:8" ht="31.5" x14ac:dyDescent="0.25">
      <c r="A11" s="20" t="s">
        <v>11</v>
      </c>
      <c r="B11" s="26" t="s">
        <v>36</v>
      </c>
      <c r="C11" s="26">
        <v>300</v>
      </c>
      <c r="D11" s="30">
        <f>D12+D14</f>
        <v>141530.9</v>
      </c>
    </row>
    <row r="12" spans="1:8" ht="47.25" x14ac:dyDescent="0.25">
      <c r="A12" s="20" t="s">
        <v>27</v>
      </c>
      <c r="B12" s="26" t="s">
        <v>45</v>
      </c>
      <c r="C12" s="26">
        <v>300</v>
      </c>
      <c r="D12" s="30">
        <f>D13</f>
        <v>3372.4</v>
      </c>
    </row>
    <row r="13" spans="1:8" ht="78.75" x14ac:dyDescent="0.25">
      <c r="A13" s="14" t="s">
        <v>19</v>
      </c>
      <c r="B13" s="8" t="s">
        <v>44</v>
      </c>
      <c r="C13" s="8">
        <v>300</v>
      </c>
      <c r="D13" s="4">
        <f>5111-1738.6</f>
        <v>3372.4</v>
      </c>
    </row>
    <row r="14" spans="1:8" ht="63" x14ac:dyDescent="0.25">
      <c r="A14" s="20" t="s">
        <v>28</v>
      </c>
      <c r="B14" s="26" t="s">
        <v>33</v>
      </c>
      <c r="C14" s="26">
        <v>300</v>
      </c>
      <c r="D14" s="30">
        <f>D18</f>
        <v>138158.5</v>
      </c>
    </row>
    <row r="15" spans="1:8" ht="47.25" hidden="1" x14ac:dyDescent="0.25">
      <c r="A15" s="14" t="s">
        <v>14</v>
      </c>
      <c r="B15" s="8" t="s">
        <v>32</v>
      </c>
      <c r="C15" s="8">
        <v>300</v>
      </c>
      <c r="D15" s="4"/>
    </row>
    <row r="16" spans="1:8" ht="31.5" hidden="1" x14ac:dyDescent="0.25">
      <c r="A16" s="14" t="s">
        <v>20</v>
      </c>
      <c r="B16" s="8" t="s">
        <v>17</v>
      </c>
      <c r="C16" s="8">
        <v>300</v>
      </c>
      <c r="D16" s="4"/>
    </row>
    <row r="17" spans="1:4" ht="31.5" hidden="1" x14ac:dyDescent="0.25">
      <c r="A17" s="14" t="s">
        <v>21</v>
      </c>
      <c r="B17" s="8" t="s">
        <v>18</v>
      </c>
      <c r="C17" s="8">
        <v>300</v>
      </c>
      <c r="D17" s="4"/>
    </row>
    <row r="18" spans="1:4" ht="47.25" x14ac:dyDescent="0.25">
      <c r="A18" s="14" t="s">
        <v>54</v>
      </c>
      <c r="B18" s="8" t="s">
        <v>55</v>
      </c>
      <c r="C18" s="8">
        <v>300</v>
      </c>
      <c r="D18" s="4">
        <f>D20+D21+D22</f>
        <v>138158.5</v>
      </c>
    </row>
    <row r="19" spans="1:4" x14ac:dyDescent="0.25">
      <c r="A19" s="14" t="s">
        <v>63</v>
      </c>
      <c r="B19" s="8"/>
      <c r="C19" s="8"/>
      <c r="D19" s="4"/>
    </row>
    <row r="20" spans="1:4" ht="46.5" customHeight="1" x14ac:dyDescent="0.25">
      <c r="A20" s="14" t="s">
        <v>60</v>
      </c>
      <c r="B20" s="8" t="s">
        <v>64</v>
      </c>
      <c r="C20" s="8">
        <v>300</v>
      </c>
      <c r="D20" s="45">
        <f>26537.4-2930.972</f>
        <v>23606.428</v>
      </c>
    </row>
    <row r="21" spans="1:4" ht="48.75" customHeight="1" x14ac:dyDescent="0.25">
      <c r="A21" s="14" t="s">
        <v>61</v>
      </c>
      <c r="B21" s="8" t="s">
        <v>65</v>
      </c>
      <c r="C21" s="8">
        <v>300</v>
      </c>
      <c r="D21" s="44">
        <f>21743.2+1805.82</f>
        <v>23549.02</v>
      </c>
    </row>
    <row r="22" spans="1:4" ht="45.75" customHeight="1" x14ac:dyDescent="0.25">
      <c r="A22" s="14" t="s">
        <v>62</v>
      </c>
      <c r="B22" s="8" t="s">
        <v>66</v>
      </c>
      <c r="C22" s="8">
        <v>300</v>
      </c>
      <c r="D22" s="45">
        <f>93237.1-2234.048</f>
        <v>91003.052000000011</v>
      </c>
    </row>
    <row r="23" spans="1:4" s="6" customFormat="1" ht="50.25" customHeight="1" x14ac:dyDescent="0.25">
      <c r="A23" s="20" t="s">
        <v>23</v>
      </c>
      <c r="B23" s="25" t="s">
        <v>46</v>
      </c>
      <c r="C23" s="26">
        <v>300</v>
      </c>
      <c r="D23" s="31">
        <f>D24</f>
        <v>2738.5</v>
      </c>
    </row>
    <row r="24" spans="1:4" s="6" customFormat="1" ht="94.5" x14ac:dyDescent="0.25">
      <c r="A24" s="20" t="s">
        <v>51</v>
      </c>
      <c r="B24" s="25" t="s">
        <v>52</v>
      </c>
      <c r="C24" s="26">
        <v>300</v>
      </c>
      <c r="D24" s="31">
        <f>D25</f>
        <v>2738.5</v>
      </c>
    </row>
    <row r="25" spans="1:4" ht="31.5" x14ac:dyDescent="0.25">
      <c r="A25" s="14" t="s">
        <v>50</v>
      </c>
      <c r="B25" s="15" t="s">
        <v>53</v>
      </c>
      <c r="C25" s="8">
        <v>300</v>
      </c>
      <c r="D25" s="32">
        <v>2738.5</v>
      </c>
    </row>
    <row r="26" spans="1:4" s="6" customFormat="1" ht="23.25" customHeight="1" x14ac:dyDescent="0.25">
      <c r="A26" s="12" t="s">
        <v>5</v>
      </c>
      <c r="B26" s="26"/>
      <c r="C26" s="26"/>
      <c r="D26" s="30">
        <f>D23+D11</f>
        <v>144269.4</v>
      </c>
    </row>
    <row r="27" spans="1:4" ht="36" customHeight="1" x14ac:dyDescent="0.25">
      <c r="A27" s="49" t="s">
        <v>4</v>
      </c>
      <c r="B27" s="49"/>
      <c r="C27" s="49"/>
      <c r="D27" s="49"/>
    </row>
    <row r="28" spans="1:4" ht="31.5" x14ac:dyDescent="0.25">
      <c r="A28" s="20" t="s">
        <v>11</v>
      </c>
      <c r="B28" s="25" t="s">
        <v>36</v>
      </c>
      <c r="C28" s="26">
        <v>300</v>
      </c>
      <c r="D28" s="23">
        <f>D29</f>
        <v>9520</v>
      </c>
    </row>
    <row r="29" spans="1:4" ht="47.25" x14ac:dyDescent="0.25">
      <c r="A29" s="20" t="s">
        <v>29</v>
      </c>
      <c r="B29" s="25" t="s">
        <v>35</v>
      </c>
      <c r="C29" s="26">
        <v>300</v>
      </c>
      <c r="D29" s="23">
        <f>D30+D31</f>
        <v>9520</v>
      </c>
    </row>
    <row r="30" spans="1:4" ht="47.25" x14ac:dyDescent="0.25">
      <c r="A30" s="14" t="s">
        <v>12</v>
      </c>
      <c r="B30" s="15" t="s">
        <v>34</v>
      </c>
      <c r="C30" s="8">
        <v>300</v>
      </c>
      <c r="D30" s="24">
        <v>2935</v>
      </c>
    </row>
    <row r="31" spans="1:4" x14ac:dyDescent="0.25">
      <c r="A31" s="14" t="s">
        <v>13</v>
      </c>
      <c r="B31" s="15" t="s">
        <v>37</v>
      </c>
      <c r="C31" s="8">
        <v>300</v>
      </c>
      <c r="D31" s="24">
        <f>4965+1620</f>
        <v>6585</v>
      </c>
    </row>
    <row r="32" spans="1:4" s="6" customFormat="1" ht="51.75" customHeight="1" x14ac:dyDescent="0.25">
      <c r="A32" s="20" t="s">
        <v>23</v>
      </c>
      <c r="B32" s="25" t="s">
        <v>46</v>
      </c>
      <c r="C32" s="26">
        <v>300</v>
      </c>
      <c r="D32" s="40">
        <f>D33</f>
        <v>25294.928399999997</v>
      </c>
    </row>
    <row r="33" spans="1:256" s="6" customFormat="1" ht="66.75" customHeight="1" x14ac:dyDescent="0.25">
      <c r="A33" s="20" t="s">
        <v>56</v>
      </c>
      <c r="B33" s="25" t="s">
        <v>59</v>
      </c>
      <c r="C33" s="26">
        <v>300</v>
      </c>
      <c r="D33" s="40">
        <f>D34</f>
        <v>25294.928399999997</v>
      </c>
    </row>
    <row r="34" spans="1:256" ht="33.75" customHeight="1" x14ac:dyDescent="0.25">
      <c r="A34" s="14" t="s">
        <v>57</v>
      </c>
      <c r="B34" s="15" t="s">
        <v>58</v>
      </c>
      <c r="C34" s="8">
        <v>300</v>
      </c>
      <c r="D34" s="38">
        <f>D36+D37</f>
        <v>25294.928399999997</v>
      </c>
    </row>
    <row r="35" spans="1:256" s="36" customFormat="1" ht="15.75" customHeight="1" x14ac:dyDescent="0.25">
      <c r="A35" s="33" t="s">
        <v>68</v>
      </c>
      <c r="B35" s="34"/>
      <c r="C35" s="35"/>
      <c r="D35" s="37"/>
    </row>
    <row r="36" spans="1:256" s="36" customFormat="1" ht="15.75" customHeight="1" x14ac:dyDescent="0.25">
      <c r="A36" s="33" t="s">
        <v>69</v>
      </c>
      <c r="B36" s="34"/>
      <c r="C36" s="35"/>
      <c r="D36" s="39">
        <f>14309.44348+4197.52262</f>
        <v>18506.966099999998</v>
      </c>
    </row>
    <row r="37" spans="1:256" s="36" customFormat="1" ht="15.75" customHeight="1" x14ac:dyDescent="0.25">
      <c r="A37" s="33" t="s">
        <v>67</v>
      </c>
      <c r="B37" s="34"/>
      <c r="C37" s="35"/>
      <c r="D37" s="39">
        <v>6787.9623000000001</v>
      </c>
    </row>
    <row r="38" spans="1:256" ht="31.5" x14ac:dyDescent="0.25">
      <c r="A38" s="20" t="s">
        <v>15</v>
      </c>
      <c r="B38" s="25" t="s">
        <v>38</v>
      </c>
      <c r="C38" s="26">
        <v>300</v>
      </c>
      <c r="D38" s="23">
        <f>D39</f>
        <v>831</v>
      </c>
    </row>
    <row r="39" spans="1:256" ht="70.5" customHeight="1" x14ac:dyDescent="0.25">
      <c r="A39" s="20" t="s">
        <v>16</v>
      </c>
      <c r="B39" s="25" t="s">
        <v>39</v>
      </c>
      <c r="C39" s="26">
        <v>300</v>
      </c>
      <c r="D39" s="23">
        <f>D40</f>
        <v>831</v>
      </c>
    </row>
    <row r="40" spans="1:256" ht="50.25" customHeight="1" x14ac:dyDescent="0.25">
      <c r="A40" s="14" t="s">
        <v>12</v>
      </c>
      <c r="B40" s="15" t="s">
        <v>40</v>
      </c>
      <c r="C40" s="8">
        <v>300</v>
      </c>
      <c r="D40" s="24">
        <f>831</f>
        <v>831</v>
      </c>
    </row>
    <row r="41" spans="1:256" s="6" customFormat="1" ht="39" customHeight="1" x14ac:dyDescent="0.25">
      <c r="A41" s="20" t="s">
        <v>24</v>
      </c>
      <c r="B41" s="25" t="s">
        <v>47</v>
      </c>
      <c r="C41" s="25">
        <v>300</v>
      </c>
      <c r="D41" s="23">
        <f>D42</f>
        <v>488</v>
      </c>
    </row>
    <row r="42" spans="1:256" s="6" customFormat="1" ht="64.5" customHeight="1" x14ac:dyDescent="0.25">
      <c r="A42" s="20" t="s">
        <v>30</v>
      </c>
      <c r="B42" s="25" t="s">
        <v>48</v>
      </c>
      <c r="C42" s="25">
        <v>300</v>
      </c>
      <c r="D42" s="23">
        <f>D43</f>
        <v>488</v>
      </c>
    </row>
    <row r="43" spans="1:256" ht="51" customHeight="1" x14ac:dyDescent="0.25">
      <c r="A43" s="14" t="s">
        <v>12</v>
      </c>
      <c r="B43" s="15" t="s">
        <v>49</v>
      </c>
      <c r="C43" s="15">
        <v>300</v>
      </c>
      <c r="D43" s="24">
        <v>488</v>
      </c>
    </row>
    <row r="44" spans="1:256" ht="35.25" customHeight="1" x14ac:dyDescent="0.25">
      <c r="A44" s="20" t="s">
        <v>25</v>
      </c>
      <c r="B44" s="25" t="s">
        <v>41</v>
      </c>
      <c r="C44" s="25">
        <v>300</v>
      </c>
      <c r="D44" s="23">
        <f>D45</f>
        <v>6592</v>
      </c>
    </row>
    <row r="45" spans="1:256" ht="84" customHeight="1" x14ac:dyDescent="0.25">
      <c r="A45" s="20" t="s">
        <v>31</v>
      </c>
      <c r="B45" s="25" t="s">
        <v>42</v>
      </c>
      <c r="C45" s="25">
        <v>300</v>
      </c>
      <c r="D45" s="23">
        <f>D46</f>
        <v>6592</v>
      </c>
    </row>
    <row r="46" spans="1:256" ht="52.5" customHeight="1" x14ac:dyDescent="0.25">
      <c r="A46" s="14" t="s">
        <v>26</v>
      </c>
      <c r="B46" s="15" t="s">
        <v>43</v>
      </c>
      <c r="C46" s="15">
        <v>300</v>
      </c>
      <c r="D46" s="24">
        <v>6592</v>
      </c>
      <c r="E46" s="2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</row>
    <row r="47" spans="1:256" s="6" customFormat="1" x14ac:dyDescent="0.25">
      <c r="A47" s="12" t="s">
        <v>5</v>
      </c>
      <c r="B47" s="26"/>
      <c r="C47" s="26"/>
      <c r="D47" s="41">
        <f>D28+D32+D38+D41+D44</f>
        <v>42725.928399999997</v>
      </c>
    </row>
    <row r="48" spans="1:256" s="6" customFormat="1" x14ac:dyDescent="0.25">
      <c r="A48" s="12" t="s">
        <v>6</v>
      </c>
      <c r="B48" s="26"/>
      <c r="C48" s="26"/>
      <c r="D48" s="41">
        <f>D47+D26</f>
        <v>186995.3284</v>
      </c>
      <c r="F48" s="9"/>
    </row>
    <row r="49" spans="1:4" hidden="1" x14ac:dyDescent="0.25">
      <c r="A49" s="13"/>
      <c r="B49" s="5"/>
      <c r="C49" s="5"/>
      <c r="D49" s="18"/>
    </row>
    <row r="50" spans="1:4" hidden="1" x14ac:dyDescent="0.25">
      <c r="A50" s="13"/>
      <c r="B50" s="5"/>
      <c r="C50" s="5"/>
      <c r="D50" s="18"/>
    </row>
    <row r="51" spans="1:4" hidden="1" x14ac:dyDescent="0.25">
      <c r="A51" s="13"/>
      <c r="B51" s="5"/>
      <c r="C51" s="5"/>
      <c r="D51" s="18"/>
    </row>
    <row r="52" spans="1:4" ht="21" customHeight="1" x14ac:dyDescent="0.25">
      <c r="D52" s="43" t="s">
        <v>75</v>
      </c>
    </row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t="41.25" customHeight="1" x14ac:dyDescent="0.25">
      <c r="A57" s="21"/>
    </row>
    <row r="58" spans="1:4" s="6" customFormat="1" ht="30.75" customHeight="1" x14ac:dyDescent="0.25">
      <c r="A58" s="27" t="s">
        <v>72</v>
      </c>
      <c r="B58" s="52" t="s">
        <v>22</v>
      </c>
      <c r="C58" s="53"/>
      <c r="D58" s="53"/>
    </row>
    <row r="59" spans="1:4" s="6" customFormat="1" ht="32.25" customHeight="1" x14ac:dyDescent="0.25">
      <c r="A59" s="27"/>
      <c r="B59" s="28"/>
      <c r="C59" s="29"/>
      <c r="D59" s="29"/>
    </row>
    <row r="60" spans="1:4" x14ac:dyDescent="0.25">
      <c r="A60" s="42" t="s">
        <v>73</v>
      </c>
      <c r="B60" s="46" t="s">
        <v>10</v>
      </c>
      <c r="C60" s="46"/>
      <c r="D60" s="46"/>
    </row>
  </sheetData>
  <mergeCells count="10">
    <mergeCell ref="B1:D1"/>
    <mergeCell ref="B2:D2"/>
    <mergeCell ref="B3:D3"/>
    <mergeCell ref="B4:D4"/>
    <mergeCell ref="B58:D58"/>
    <mergeCell ref="B60:D60"/>
    <mergeCell ref="A6:D6"/>
    <mergeCell ref="A7:D7"/>
    <mergeCell ref="A10:D10"/>
    <mergeCell ref="A27:D27"/>
  </mergeCells>
  <phoneticPr fontId="3" type="noConversion"/>
  <printOptions horizontalCentered="1"/>
  <pageMargins left="1.3779527559055118" right="0.39370078740157483" top="0.78740157480314965" bottom="0.78740157480314965" header="0.31496062992125984" footer="0.31496062992125984"/>
  <pageSetup paperSize="9" scale="8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Company>ФКУ г.Воронеж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405-1</dc:creator>
  <cp:lastModifiedBy>Пользователь</cp:lastModifiedBy>
  <cp:lastPrinted>2022-12-21T04:37:48Z</cp:lastPrinted>
  <dcterms:created xsi:type="dcterms:W3CDTF">2011-11-08T07:36:04Z</dcterms:created>
  <dcterms:modified xsi:type="dcterms:W3CDTF">2022-12-21T04:38:42Z</dcterms:modified>
</cp:coreProperties>
</file>